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25" windowWidth="25575" windowHeight="10170"/>
  </bookViews>
  <sheets>
    <sheet name="расходы" sheetId="1" r:id="rId1"/>
  </sheets>
  <calcPr calcId="144525"/>
</workbook>
</file>

<file path=xl/calcChain.xml><?xml version="1.0" encoding="utf-8"?>
<calcChain xmlns="http://schemas.openxmlformats.org/spreadsheetml/2006/main">
  <c r="G6" i="1" l="1"/>
  <c r="C55" i="1" l="1"/>
  <c r="J6" i="1"/>
  <c r="I6" i="1"/>
  <c r="H6" i="1"/>
  <c r="G7" i="1" l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G30" i="1"/>
  <c r="H30" i="1"/>
  <c r="I30" i="1"/>
  <c r="J30" i="1"/>
  <c r="G31" i="1"/>
  <c r="H31" i="1"/>
  <c r="I31" i="1"/>
  <c r="G32" i="1"/>
  <c r="H32" i="1"/>
  <c r="I32" i="1"/>
  <c r="J32" i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38" i="1"/>
  <c r="H38" i="1"/>
  <c r="I38" i="1"/>
  <c r="J38" i="1"/>
  <c r="G39" i="1"/>
  <c r="H39" i="1"/>
  <c r="I39" i="1"/>
  <c r="J39" i="1"/>
  <c r="G40" i="1"/>
  <c r="H40" i="1"/>
  <c r="I40" i="1"/>
  <c r="J40" i="1"/>
  <c r="G41" i="1"/>
  <c r="H41" i="1"/>
  <c r="I41" i="1"/>
  <c r="J41" i="1"/>
  <c r="G42" i="1"/>
  <c r="H42" i="1"/>
  <c r="I42" i="1"/>
  <c r="J42" i="1"/>
  <c r="G43" i="1"/>
  <c r="H43" i="1"/>
  <c r="I43" i="1"/>
  <c r="J43" i="1"/>
  <c r="G44" i="1"/>
  <c r="H44" i="1"/>
  <c r="I44" i="1"/>
  <c r="J44" i="1"/>
  <c r="G45" i="1"/>
  <c r="H45" i="1"/>
  <c r="I45" i="1"/>
  <c r="G46" i="1"/>
  <c r="H46" i="1"/>
  <c r="I46" i="1"/>
  <c r="J46" i="1"/>
  <c r="G47" i="1"/>
  <c r="H47" i="1"/>
  <c r="I47" i="1"/>
  <c r="J47" i="1"/>
  <c r="G48" i="1"/>
  <c r="H48" i="1"/>
  <c r="I48" i="1"/>
  <c r="J48" i="1"/>
  <c r="G49" i="1"/>
  <c r="H49" i="1"/>
  <c r="I49" i="1"/>
  <c r="J49" i="1"/>
  <c r="G50" i="1"/>
  <c r="H50" i="1"/>
  <c r="I50" i="1"/>
  <c r="J50" i="1"/>
  <c r="G51" i="1"/>
  <c r="H51" i="1"/>
  <c r="I51" i="1"/>
  <c r="J51" i="1"/>
  <c r="G52" i="1"/>
  <c r="H52" i="1"/>
  <c r="I52" i="1"/>
  <c r="J52" i="1"/>
  <c r="G53" i="1"/>
  <c r="H53" i="1"/>
  <c r="I53" i="1"/>
  <c r="J53" i="1"/>
  <c r="G54" i="1"/>
  <c r="H54" i="1"/>
  <c r="I54" i="1"/>
  <c r="J54" i="1"/>
  <c r="J55" i="1"/>
  <c r="I55" i="1"/>
  <c r="H55" i="1"/>
  <c r="G55" i="1"/>
</calcChain>
</file>

<file path=xl/sharedStrings.xml><?xml version="1.0" encoding="utf-8"?>
<sst xmlns="http://schemas.openxmlformats.org/spreadsheetml/2006/main" count="130" uniqueCount="121">
  <si>
    <t>Факт на 01.04.2021</t>
  </si>
  <si>
    <t>Факт на 01.04.2022</t>
  </si>
  <si>
    <t xml:space="preserve"> (тыс. руб.)</t>
  </si>
  <si>
    <t>%</t>
  </si>
  <si>
    <t>Исполнение к первоначальному плану</t>
  </si>
  <si>
    <t>Исполнение к уточненному плану</t>
  </si>
  <si>
    <t>Отклонение факта к аналогичному периоду прошлого года</t>
  </si>
  <si>
    <t>-</t>
  </si>
  <si>
    <t xml:space="preserve">Сведения об исполнении бюджета городского округа Мытищи о распределении ассигнований по разделам и подразделам классификации расходов бюджета за 1 квартал 2022 года и в сравнении с соответствующим периодом прошлого года </t>
  </si>
  <si>
    <t xml:space="preserve">Код </t>
  </si>
  <si>
    <t>2</t>
  </si>
  <si>
    <t>3</t>
  </si>
  <si>
    <t>4</t>
  </si>
  <si>
    <t>5</t>
  </si>
  <si>
    <t>6</t>
  </si>
  <si>
    <t>=6/4*100</t>
  </si>
  <si>
    <t>=6/5*100</t>
  </si>
  <si>
    <t>=6-3</t>
  </si>
  <si>
    <t>=6/3*100</t>
  </si>
  <si>
    <t xml:space="preserve">Наименование </t>
  </si>
  <si>
    <t>0100</t>
  </si>
  <si>
    <t>0102</t>
  </si>
  <si>
    <t>0103</t>
  </si>
  <si>
    <t>0104</t>
  </si>
  <si>
    <t>0106</t>
  </si>
  <si>
    <t>0111</t>
  </si>
  <si>
    <t>0113</t>
  </si>
  <si>
    <t>0300</t>
  </si>
  <si>
    <t>0310</t>
  </si>
  <si>
    <t>0314</t>
  </si>
  <si>
    <t>0400</t>
  </si>
  <si>
    <t>0401</t>
  </si>
  <si>
    <t>0405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</si>
  <si>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</si>
  <si>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</si>
  <si>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</si>
  <si>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</si>
  <si>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</si>
  <si>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</si>
  <si>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</si>
  <si>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</si>
  <si>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</si>
  <si>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</si>
  <si>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0602</t>
  </si>
  <si>
    <t>0603</t>
  </si>
  <si>
    <t>0605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</si>
  <si>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</si>
  <si>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</si>
  <si>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</si>
  <si>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</si>
  <si>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</si>
  <si>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</si>
  <si>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</si>
  <si>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</si>
  <si>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</si>
  <si>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1000</t>
  </si>
  <si>
    <t>1001</t>
  </si>
  <si>
    <t>1003</t>
  </si>
  <si>
    <t>1004</t>
  </si>
  <si>
    <t>1006</t>
  </si>
  <si>
    <t>1100</t>
  </si>
  <si>
    <t>1101</t>
  </si>
  <si>
    <t>1102</t>
  </si>
  <si>
    <t>1200</t>
  </si>
  <si>
    <t>1201</t>
  </si>
  <si>
    <t>1202</t>
  </si>
  <si>
    <t>1204</t>
  </si>
  <si>
    <t>1300</t>
  </si>
  <si>
    <t>1301</t>
  </si>
  <si>
    <t>ИТОГО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</si>
  <si>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</si>
  <si>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</si>
  <si>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</si>
  <si>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</si>
  <si>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</si>
  <si>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</si>
  <si>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</si>
  <si>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</si>
  <si>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</si>
  <si>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</si>
  <si>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</si>
  <si>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</si>
  <si>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</si>
  <si>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</si>
  <si>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</si>
  <si>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</si>
  <si>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</si>
  <si>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</si>
  <si>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</si>
  <si>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</si>
  <si>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</si>
  <si>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</si>
  <si>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</si>
  <si>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</si>
  <si>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</si>
  <si>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</si>
  <si>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</si>
  <si>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</si>
  <si>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</si>
  <si>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</si>
  <si>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</si>
  <si>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</si>
  <si>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</si>
  <si>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</si>
  <si>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</si>
  <si>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</si>
  <si>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</si>
  <si>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</si>
  <si>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</si>
  <si>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</si>
  <si>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</si>
  <si>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</si>
  <si>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</si>
  <si>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</si>
  <si>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</si>
  <si>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</si>
  <si>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</si>
  <si>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</si>
  <si>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</si>
  <si>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Бюджетные ассигнования на 2022 год
(уточнение февраля)</t>
  </si>
  <si>
    <t>Бюджетные ассигнования на 2022 год
(первоначальный 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</si>
</sst>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2" xfId="0" applyNumberFormat="1" applyFont="1" applyBorder="1" applyAlignment="1"/>
    <xf numFmtId="0" fontId="3" fillId="0" borderId="0" xfId="0" applyFont="1" applyAlignment="1">
      <alignment wrapText="1"/>
    </xf>
    <xf numFmtId="0" fontId="4" fillId="0" borderId="0" xfId="0" applyFont="1" applyBorder="1" applyAlignment="1"/>
    <xf numFmtId="0" fontId="5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49" fontId="1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3" xfId="0" applyNumberFormat="1" applyFont="1" applyBorder="1" applyAlignment="1">
      <alignment horizontal="right" vertical="center" wrapText="1"/>
    </xf>
    <xf numFmtId="0" fontId="7" fillId="0" borderId="4" xfId="0" applyNumberFormat="1" applyFont="1" applyBorder="1" applyAlignment="1">
      <alignment horizontal="right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F14" sqref="F14"/>
    </sheetView>
  </sheetViews>
  <sheetFormatPr defaultRowHeight="15.75" x14ac:dyDescent="0.25"/>
  <cols>
    <col min="1" max="1" width="9" style="1" customWidth="1"/>
    <col min="2" max="2" width="57.28515625" style="1" customWidth="1"/>
    <col min="3" max="3" width="20.140625" style="1" customWidth="1"/>
    <col min="4" max="5" width="24.85546875" style="1" customWidth="1"/>
    <col min="6" max="10" width="20.140625" style="1" customWidth="1"/>
    <col min="11" max="11" width="14.28515625" style="1" customWidth="1"/>
    <col min="12" max="16384" width="9.140625" style="1"/>
  </cols>
  <sheetData>
    <row r="1" spans="1:10" ht="42.75" customHeight="1" x14ac:dyDescent="0.25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45" x14ac:dyDescent="0.25">
      <c r="A3" s="19" t="s">
        <v>9</v>
      </c>
      <c r="B3" s="21" t="s">
        <v>19</v>
      </c>
      <c r="C3" s="7" t="s">
        <v>0</v>
      </c>
      <c r="D3" s="8" t="s">
        <v>120</v>
      </c>
      <c r="E3" s="8" t="s">
        <v>119</v>
      </c>
      <c r="F3" s="7" t="s">
        <v>1</v>
      </c>
      <c r="G3" s="7" t="s">
        <v>4</v>
      </c>
      <c r="H3" s="7" t="s">
        <v>5</v>
      </c>
      <c r="I3" s="23" t="s">
        <v>6</v>
      </c>
      <c r="J3" s="24"/>
    </row>
    <row r="4" spans="1:10" s="3" customFormat="1" x14ac:dyDescent="0.25">
      <c r="A4" s="20"/>
      <c r="B4" s="22"/>
      <c r="C4" s="7" t="s">
        <v>2</v>
      </c>
      <c r="D4" s="7" t="s">
        <v>2</v>
      </c>
      <c r="E4" s="7" t="s">
        <v>2</v>
      </c>
      <c r="F4" s="7" t="s">
        <v>2</v>
      </c>
      <c r="G4" s="7" t="s">
        <v>3</v>
      </c>
      <c r="H4" s="7" t="s">
        <v>3</v>
      </c>
      <c r="I4" s="7" t="s">
        <v>2</v>
      </c>
      <c r="J4" s="7" t="s">
        <v>3</v>
      </c>
    </row>
    <row r="5" spans="1:10" s="11" customFormat="1" ht="15" x14ac:dyDescent="0.25">
      <c r="A5" s="14">
        <v>1</v>
      </c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</row>
    <row r="6" spans="1:10" s="15" customFormat="1" x14ac:dyDescent="0.25">
      <c r="A6" s="13" t="s">
        <v>20</v>
      </c>
      <c r="B6" s="5" t="s">
        <v>70</v>
      </c>
      <c r="C6" s="9">
        <v>285237.7</v>
      </c>
      <c r="D6" s="9">
        <v>1932058</v>
      </c>
      <c r="E6" s="9">
        <v>1926229.52046</v>
      </c>
      <c r="F6" s="9">
        <v>490235.18035000004</v>
      </c>
      <c r="G6" s="25">
        <f>F6/D6*100</f>
        <v>25.373729999306445</v>
      </c>
      <c r="H6" s="25">
        <f>F6/E6*100</f>
        <v>25.450507073161649</v>
      </c>
      <c r="I6" s="9">
        <f>F6-C6</f>
        <v>204997.48035000003</v>
      </c>
      <c r="J6" s="25">
        <f>F6/C6*100</f>
        <v>171.86899920662663</v>
      </c>
    </row>
    <row r="7" spans="1:10" ht="30" x14ac:dyDescent="0.25">
      <c r="A7" s="12" t="s">
        <v>21</v>
      </c>
      <c r="B7" s="6" t="s">
        <v>71</v>
      </c>
      <c r="C7" s="10">
        <v>928.6</v>
      </c>
      <c r="D7" s="10">
        <v>3855.2</v>
      </c>
      <c r="E7" s="10">
        <v>3855.2273399999999</v>
      </c>
      <c r="F7" s="10">
        <v>2072.3332</v>
      </c>
      <c r="G7" s="26">
        <f t="shared" ref="G7:G12" si="0">F7/D7*100</f>
        <v>53.754233243411498</v>
      </c>
      <c r="H7" s="26">
        <f>F7/E7*100</f>
        <v>53.75385203612921</v>
      </c>
      <c r="I7" s="10">
        <f>F7-C7</f>
        <v>1143.7332000000001</v>
      </c>
      <c r="J7" s="26">
        <f>F7/C7*100</f>
        <v>223.16747792375619</v>
      </c>
    </row>
    <row r="8" spans="1:10" ht="45" x14ac:dyDescent="0.25">
      <c r="A8" s="12" t="s">
        <v>22</v>
      </c>
      <c r="B8" s="6" t="s">
        <v>72</v>
      </c>
      <c r="C8" s="10">
        <v>3452.9</v>
      </c>
      <c r="D8" s="10">
        <v>20071.5</v>
      </c>
      <c r="E8" s="10">
        <v>19143.047129999999</v>
      </c>
      <c r="F8" s="10">
        <v>3377.0289199999997</v>
      </c>
      <c r="G8" s="26">
        <f t="shared" si="0"/>
        <v>16.824995242009813</v>
      </c>
      <c r="H8" s="26">
        <f t="shared" ref="H8:H12" si="1">F8/E8*100</f>
        <v>17.641020768881113</v>
      </c>
      <c r="I8" s="10">
        <f>F8-C8</f>
        <v>-75.871080000000347</v>
      </c>
      <c r="J8" s="26">
        <f t="shared" ref="J8:J12" si="2">F8/C8*100</f>
        <v>97.802685279040787</v>
      </c>
    </row>
    <row r="9" spans="1:10" ht="45" x14ac:dyDescent="0.25">
      <c r="A9" s="12" t="s">
        <v>23</v>
      </c>
      <c r="B9" s="6" t="s">
        <v>73</v>
      </c>
      <c r="C9" s="10">
        <v>96820.6</v>
      </c>
      <c r="D9" s="10">
        <v>576299.4</v>
      </c>
      <c r="E9" s="10">
        <v>566243.44154999999</v>
      </c>
      <c r="F9" s="10">
        <v>141605.23224000001</v>
      </c>
      <c r="G9" s="26">
        <f t="shared" si="0"/>
        <v>24.57146966316467</v>
      </c>
      <c r="H9" s="26">
        <f t="shared" si="1"/>
        <v>25.007836179502331</v>
      </c>
      <c r="I9" s="10">
        <f t="shared" ref="I9:I12" si="3">F9-C9</f>
        <v>44784.632240000006</v>
      </c>
      <c r="J9" s="26">
        <f t="shared" si="2"/>
        <v>146.25527236972297</v>
      </c>
    </row>
    <row r="10" spans="1:10" ht="45" x14ac:dyDescent="0.25">
      <c r="A10" s="12" t="s">
        <v>24</v>
      </c>
      <c r="B10" s="6" t="s">
        <v>74</v>
      </c>
      <c r="C10" s="10">
        <v>10917.1</v>
      </c>
      <c r="D10" s="10">
        <v>70930.600000000006</v>
      </c>
      <c r="E10" s="10">
        <v>70930.585829999996</v>
      </c>
      <c r="F10" s="10">
        <v>23606.035739999999</v>
      </c>
      <c r="G10" s="26">
        <f t="shared" si="0"/>
        <v>33.280468147738773</v>
      </c>
      <c r="H10" s="26">
        <f t="shared" si="1"/>
        <v>33.280474796270269</v>
      </c>
      <c r="I10" s="10">
        <f t="shared" si="3"/>
        <v>12688.935739999999</v>
      </c>
      <c r="J10" s="26">
        <f t="shared" si="2"/>
        <v>216.22991215615866</v>
      </c>
    </row>
    <row r="11" spans="1:10" x14ac:dyDescent="0.25">
      <c r="A11" s="12" t="s">
        <v>25</v>
      </c>
      <c r="B11" s="6" t="s">
        <v>75</v>
      </c>
      <c r="C11" s="10">
        <v>0</v>
      </c>
      <c r="D11" s="10">
        <v>31000</v>
      </c>
      <c r="E11" s="10">
        <v>28454.29</v>
      </c>
      <c r="F11" s="10">
        <v>0</v>
      </c>
      <c r="G11" s="26">
        <f t="shared" si="0"/>
        <v>0</v>
      </c>
      <c r="H11" s="26">
        <f t="shared" si="1"/>
        <v>0</v>
      </c>
      <c r="I11" s="10">
        <f t="shared" si="3"/>
        <v>0</v>
      </c>
      <c r="J11" s="26" t="s">
        <v>7</v>
      </c>
    </row>
    <row r="12" spans="1:10" x14ac:dyDescent="0.25">
      <c r="A12" s="12" t="s">
        <v>26</v>
      </c>
      <c r="B12" s="6" t="s">
        <v>76</v>
      </c>
      <c r="C12" s="10">
        <v>173118.5</v>
      </c>
      <c r="D12" s="10">
        <v>1229901.3</v>
      </c>
      <c r="E12" s="10">
        <v>1237602.9286099998</v>
      </c>
      <c r="F12" s="10">
        <v>319574.55024999997</v>
      </c>
      <c r="G12" s="26">
        <f t="shared" si="0"/>
        <v>25.983755789997133</v>
      </c>
      <c r="H12" s="26">
        <f t="shared" si="1"/>
        <v>25.82205834054761</v>
      </c>
      <c r="I12" s="10">
        <f t="shared" si="3"/>
        <v>146456.05024999997</v>
      </c>
      <c r="J12" s="26">
        <f t="shared" si="2"/>
        <v>184.59872876093542</v>
      </c>
    </row>
    <row r="13" spans="1:10" s="15" customFormat="1" ht="28.5" x14ac:dyDescent="0.25">
      <c r="A13" s="13" t="s">
        <v>27</v>
      </c>
      <c r="B13" s="5" t="s">
        <v>77</v>
      </c>
      <c r="C13" s="9">
        <v>19694.099999999999</v>
      </c>
      <c r="D13" s="9">
        <v>110622.39999999999</v>
      </c>
      <c r="E13" s="9">
        <v>143004.88686000003</v>
      </c>
      <c r="F13" s="9">
        <v>21078.813100000003</v>
      </c>
      <c r="G13" s="25">
        <f t="shared" ref="G13:G55" si="4">F13/D13*100</f>
        <v>19.05474216795152</v>
      </c>
      <c r="H13" s="25">
        <f t="shared" ref="H13:H55" si="5">F13/E13*100</f>
        <v>14.739925021328743</v>
      </c>
      <c r="I13" s="9">
        <f t="shared" ref="I13:I55" si="6">F13-C13</f>
        <v>1384.7131000000045</v>
      </c>
      <c r="J13" s="25">
        <f t="shared" ref="J13:J55" si="7">F13/C13*100</f>
        <v>107.03110627040589</v>
      </c>
    </row>
    <row r="14" spans="1:10" ht="45" x14ac:dyDescent="0.25">
      <c r="A14" s="12" t="s">
        <v>28</v>
      </c>
      <c r="B14" s="6" t="s">
        <v>78</v>
      </c>
      <c r="C14" s="10">
        <v>10401.200000000001</v>
      </c>
      <c r="D14" s="10">
        <v>53141.4</v>
      </c>
      <c r="E14" s="10">
        <v>58837.581859999998</v>
      </c>
      <c r="F14" s="10">
        <v>11386.91914</v>
      </c>
      <c r="G14" s="26">
        <f t="shared" si="4"/>
        <v>21.427585912301897</v>
      </c>
      <c r="H14" s="26">
        <f t="shared" si="5"/>
        <v>19.353139235216013</v>
      </c>
      <c r="I14" s="10">
        <f t="shared" si="6"/>
        <v>985.71913999999924</v>
      </c>
      <c r="J14" s="26">
        <f t="shared" si="7"/>
        <v>109.47697515671268</v>
      </c>
    </row>
    <row r="15" spans="1:10" ht="30" x14ac:dyDescent="0.25">
      <c r="A15" s="12" t="s">
        <v>29</v>
      </c>
      <c r="B15" s="6" t="s">
        <v>79</v>
      </c>
      <c r="C15" s="10">
        <v>9292.9</v>
      </c>
      <c r="D15" s="10">
        <v>57481</v>
      </c>
      <c r="E15" s="10">
        <v>84167.304999999993</v>
      </c>
      <c r="F15" s="10">
        <v>9691.8939600000012</v>
      </c>
      <c r="G15" s="26">
        <f t="shared" si="4"/>
        <v>16.861039230354379</v>
      </c>
      <c r="H15" s="26">
        <f t="shared" si="5"/>
        <v>11.515034204790092</v>
      </c>
      <c r="I15" s="10">
        <f t="shared" si="6"/>
        <v>398.99396000000161</v>
      </c>
      <c r="J15" s="26">
        <f t="shared" si="7"/>
        <v>104.29353549484017</v>
      </c>
    </row>
    <row r="16" spans="1:10" s="15" customFormat="1" x14ac:dyDescent="0.25">
      <c r="A16" s="13" t="s">
        <v>30</v>
      </c>
      <c r="B16" s="5" t="s">
        <v>80</v>
      </c>
      <c r="C16" s="9">
        <v>172899.5</v>
      </c>
      <c r="D16" s="9">
        <v>975991.1</v>
      </c>
      <c r="E16" s="9">
        <v>1031288.1876000001</v>
      </c>
      <c r="F16" s="9">
        <v>274885.75110000005</v>
      </c>
      <c r="G16" s="25">
        <f t="shared" si="4"/>
        <v>28.164780508756692</v>
      </c>
      <c r="H16" s="25">
        <f t="shared" si="5"/>
        <v>26.654600954919349</v>
      </c>
      <c r="I16" s="9">
        <f t="shared" si="6"/>
        <v>101986.25110000005</v>
      </c>
      <c r="J16" s="25">
        <f t="shared" si="7"/>
        <v>158.98585658142451</v>
      </c>
    </row>
    <row r="17" spans="1:10" x14ac:dyDescent="0.25">
      <c r="A17" s="12" t="s">
        <v>31</v>
      </c>
      <c r="B17" s="6" t="s">
        <v>81</v>
      </c>
      <c r="C17" s="10">
        <v>50</v>
      </c>
      <c r="D17" s="10">
        <v>7165</v>
      </c>
      <c r="E17" s="10">
        <v>7478.2375999999995</v>
      </c>
      <c r="F17" s="10">
        <v>50</v>
      </c>
      <c r="G17" s="26">
        <f t="shared" si="4"/>
        <v>0.69783670621074667</v>
      </c>
      <c r="H17" s="26">
        <f t="shared" si="5"/>
        <v>0.66860673161815565</v>
      </c>
      <c r="I17" s="10">
        <f t="shared" si="6"/>
        <v>0</v>
      </c>
      <c r="J17" s="26">
        <f t="shared" si="7"/>
        <v>100</v>
      </c>
    </row>
    <row r="18" spans="1:10" x14ac:dyDescent="0.25">
      <c r="A18" s="12" t="s">
        <v>32</v>
      </c>
      <c r="B18" s="6" t="s">
        <v>82</v>
      </c>
      <c r="C18" s="10">
        <v>339</v>
      </c>
      <c r="D18" s="10">
        <v>8088</v>
      </c>
      <c r="E18" s="10">
        <v>8563</v>
      </c>
      <c r="F18" s="10">
        <v>605.65494999999999</v>
      </c>
      <c r="G18" s="26">
        <f t="shared" si="4"/>
        <v>7.4883154055390699</v>
      </c>
      <c r="H18" s="26">
        <f t="shared" si="5"/>
        <v>7.0729294639729057</v>
      </c>
      <c r="I18" s="10">
        <f t="shared" si="6"/>
        <v>266.65494999999999</v>
      </c>
      <c r="J18" s="26">
        <f t="shared" si="7"/>
        <v>178.65927728613568</v>
      </c>
    </row>
    <row r="19" spans="1:10" x14ac:dyDescent="0.25">
      <c r="A19" s="12" t="s">
        <v>33</v>
      </c>
      <c r="B19" s="6" t="s">
        <v>83</v>
      </c>
      <c r="C19" s="10">
        <v>18162.900000000001</v>
      </c>
      <c r="D19" s="10">
        <v>58832.6</v>
      </c>
      <c r="E19" s="10">
        <v>60127.920700000002</v>
      </c>
      <c r="F19" s="10">
        <v>18939.8567</v>
      </c>
      <c r="G19" s="26">
        <f t="shared" si="4"/>
        <v>32.19279226143329</v>
      </c>
      <c r="H19" s="26">
        <f t="shared" si="5"/>
        <v>31.499271020027141</v>
      </c>
      <c r="I19" s="10">
        <f t="shared" si="6"/>
        <v>776.95669999999882</v>
      </c>
      <c r="J19" s="26">
        <f t="shared" si="7"/>
        <v>104.277712810179</v>
      </c>
    </row>
    <row r="20" spans="1:10" x14ac:dyDescent="0.25">
      <c r="A20" s="12" t="s">
        <v>34</v>
      </c>
      <c r="B20" s="6" t="s">
        <v>84</v>
      </c>
      <c r="C20" s="10">
        <v>146674.6</v>
      </c>
      <c r="D20" s="10">
        <v>843869.4</v>
      </c>
      <c r="E20" s="10">
        <v>889488.02929999994</v>
      </c>
      <c r="F20" s="10">
        <v>247110.06941</v>
      </c>
      <c r="G20" s="26">
        <f t="shared" si="4"/>
        <v>29.282975471085926</v>
      </c>
      <c r="H20" s="26">
        <f t="shared" si="5"/>
        <v>27.781157392805849</v>
      </c>
      <c r="I20" s="10">
        <f t="shared" si="6"/>
        <v>100435.46940999999</v>
      </c>
      <c r="J20" s="26">
        <f t="shared" si="7"/>
        <v>168.47502526681509</v>
      </c>
    </row>
    <row r="21" spans="1:10" x14ac:dyDescent="0.25">
      <c r="A21" s="12" t="s">
        <v>35</v>
      </c>
      <c r="B21" s="6" t="s">
        <v>85</v>
      </c>
      <c r="C21" s="10">
        <v>6621.3</v>
      </c>
      <c r="D21" s="10">
        <v>44148.1</v>
      </c>
      <c r="E21" s="10">
        <v>51743</v>
      </c>
      <c r="F21" s="10">
        <v>7060.366</v>
      </c>
      <c r="G21" s="26">
        <f t="shared" si="4"/>
        <v>15.992457206538901</v>
      </c>
      <c r="H21" s="26">
        <f t="shared" si="5"/>
        <v>13.645065032951317</v>
      </c>
      <c r="I21" s="10">
        <f t="shared" si="6"/>
        <v>439.0659999999998</v>
      </c>
      <c r="J21" s="26">
        <f t="shared" si="7"/>
        <v>106.63111473577696</v>
      </c>
    </row>
    <row r="22" spans="1:10" x14ac:dyDescent="0.25">
      <c r="A22" s="12" t="s">
        <v>36</v>
      </c>
      <c r="B22" s="6" t="s">
        <v>86</v>
      </c>
      <c r="C22" s="10">
        <v>1051.7</v>
      </c>
      <c r="D22" s="10">
        <v>13888</v>
      </c>
      <c r="E22" s="10">
        <v>13888</v>
      </c>
      <c r="F22" s="10">
        <v>1119.80404</v>
      </c>
      <c r="G22" s="26">
        <f t="shared" si="4"/>
        <v>8.0631051267281109</v>
      </c>
      <c r="H22" s="26">
        <f t="shared" si="5"/>
        <v>8.0631051267281109</v>
      </c>
      <c r="I22" s="10">
        <f t="shared" si="6"/>
        <v>68.104039999999941</v>
      </c>
      <c r="J22" s="26">
        <f t="shared" si="7"/>
        <v>106.47561471902634</v>
      </c>
    </row>
    <row r="23" spans="1:10" s="15" customFormat="1" x14ac:dyDescent="0.25">
      <c r="A23" s="13" t="s">
        <v>37</v>
      </c>
      <c r="B23" s="5" t="s">
        <v>87</v>
      </c>
      <c r="C23" s="9">
        <v>187103.6</v>
      </c>
      <c r="D23" s="9">
        <v>1244424.8</v>
      </c>
      <c r="E23" s="9">
        <v>1533237.9398299998</v>
      </c>
      <c r="F23" s="9">
        <v>246107.42707000001</v>
      </c>
      <c r="G23" s="25">
        <f t="shared" si="4"/>
        <v>19.776801866211603</v>
      </c>
      <c r="H23" s="25">
        <f t="shared" si="5"/>
        <v>16.051482987519051</v>
      </c>
      <c r="I23" s="9">
        <f t="shared" si="6"/>
        <v>59003.827069999999</v>
      </c>
      <c r="J23" s="25">
        <f t="shared" si="7"/>
        <v>131.53537776397675</v>
      </c>
    </row>
    <row r="24" spans="1:10" x14ac:dyDescent="0.25">
      <c r="A24" s="12" t="s">
        <v>38</v>
      </c>
      <c r="B24" s="6" t="s">
        <v>88</v>
      </c>
      <c r="C24" s="10">
        <v>8018</v>
      </c>
      <c r="D24" s="10">
        <v>114289.1</v>
      </c>
      <c r="E24" s="10">
        <v>124501.44915</v>
      </c>
      <c r="F24" s="10">
        <v>13536.715819999999</v>
      </c>
      <c r="G24" s="26">
        <f t="shared" si="4"/>
        <v>11.84427545583962</v>
      </c>
      <c r="H24" s="26">
        <f t="shared" si="5"/>
        <v>10.872737556404578</v>
      </c>
      <c r="I24" s="10">
        <f t="shared" si="6"/>
        <v>5518.7158199999994</v>
      </c>
      <c r="J24" s="26">
        <f t="shared" si="7"/>
        <v>168.82908231479169</v>
      </c>
    </row>
    <row r="25" spans="1:10" x14ac:dyDescent="0.25">
      <c r="A25" s="12" t="s">
        <v>39</v>
      </c>
      <c r="B25" s="6" t="s">
        <v>89</v>
      </c>
      <c r="C25" s="10">
        <v>282.60000000000002</v>
      </c>
      <c r="D25" s="10">
        <v>46130</v>
      </c>
      <c r="E25" s="10">
        <v>24729</v>
      </c>
      <c r="F25" s="10">
        <v>280.58999999999997</v>
      </c>
      <c r="G25" s="26">
        <f t="shared" si="4"/>
        <v>0.60825926728809887</v>
      </c>
      <c r="H25" s="26">
        <f t="shared" si="5"/>
        <v>1.1346597112701684</v>
      </c>
      <c r="I25" s="10">
        <f t="shared" si="6"/>
        <v>-2.0100000000000477</v>
      </c>
      <c r="J25" s="26">
        <f t="shared" si="7"/>
        <v>99.288747346072171</v>
      </c>
    </row>
    <row r="26" spans="1:10" x14ac:dyDescent="0.25">
      <c r="A26" s="12" t="s">
        <v>40</v>
      </c>
      <c r="B26" s="6" t="s">
        <v>90</v>
      </c>
      <c r="C26" s="10">
        <v>145242.5</v>
      </c>
      <c r="D26" s="10">
        <v>859616</v>
      </c>
      <c r="E26" s="10">
        <v>1159617.7906800001</v>
      </c>
      <c r="F26" s="10">
        <v>193607.07481999998</v>
      </c>
      <c r="G26" s="26">
        <f t="shared" si="4"/>
        <v>22.522507121784606</v>
      </c>
      <c r="H26" s="26">
        <f t="shared" si="5"/>
        <v>16.695766171927108</v>
      </c>
      <c r="I26" s="10">
        <f t="shared" si="6"/>
        <v>48364.57481999998</v>
      </c>
      <c r="J26" s="26">
        <f t="shared" si="7"/>
        <v>133.29918916295159</v>
      </c>
    </row>
    <row r="27" spans="1:10" ht="30" x14ac:dyDescent="0.25">
      <c r="A27" s="12" t="s">
        <v>41</v>
      </c>
      <c r="B27" s="6" t="s">
        <v>91</v>
      </c>
      <c r="C27" s="10">
        <v>33560.5</v>
      </c>
      <c r="D27" s="10">
        <v>224389.7</v>
      </c>
      <c r="E27" s="10">
        <v>224389.7</v>
      </c>
      <c r="F27" s="10">
        <v>38683.046430000002</v>
      </c>
      <c r="G27" s="26">
        <f t="shared" si="4"/>
        <v>17.239225521492298</v>
      </c>
      <c r="H27" s="26">
        <f t="shared" si="5"/>
        <v>17.239225521492298</v>
      </c>
      <c r="I27" s="10">
        <f t="shared" si="6"/>
        <v>5122.5464300000021</v>
      </c>
      <c r="J27" s="26">
        <f t="shared" si="7"/>
        <v>115.26361773513507</v>
      </c>
    </row>
    <row r="28" spans="1:10" s="15" customFormat="1" x14ac:dyDescent="0.25">
      <c r="A28" s="13" t="s">
        <v>42</v>
      </c>
      <c r="B28" s="5" t="s">
        <v>92</v>
      </c>
      <c r="C28" s="9">
        <v>250.5</v>
      </c>
      <c r="D28" s="9">
        <v>46549.7</v>
      </c>
      <c r="E28" s="9">
        <v>32337.708750000002</v>
      </c>
      <c r="F28" s="9">
        <v>550.5</v>
      </c>
      <c r="G28" s="25">
        <f t="shared" si="4"/>
        <v>1.1826069770589285</v>
      </c>
      <c r="H28" s="25">
        <f t="shared" si="5"/>
        <v>1.7023469543122778</v>
      </c>
      <c r="I28" s="9">
        <f t="shared" si="6"/>
        <v>300</v>
      </c>
      <c r="J28" s="25">
        <f t="shared" si="7"/>
        <v>219.76047904191617</v>
      </c>
    </row>
    <row r="29" spans="1:10" x14ac:dyDescent="0.25">
      <c r="A29" s="12" t="s">
        <v>43</v>
      </c>
      <c r="B29" s="6" t="s">
        <v>93</v>
      </c>
      <c r="C29" s="10">
        <v>0</v>
      </c>
      <c r="D29" s="10">
        <v>15413.5</v>
      </c>
      <c r="E29" s="10">
        <v>15413.53</v>
      </c>
      <c r="F29" s="10">
        <v>0</v>
      </c>
      <c r="G29" s="26">
        <f t="shared" si="4"/>
        <v>0</v>
      </c>
      <c r="H29" s="26">
        <f t="shared" si="5"/>
        <v>0</v>
      </c>
      <c r="I29" s="10">
        <f t="shared" si="6"/>
        <v>0</v>
      </c>
      <c r="J29" s="26" t="s">
        <v>7</v>
      </c>
    </row>
    <row r="30" spans="1:10" ht="30" x14ac:dyDescent="0.25">
      <c r="A30" s="12" t="s">
        <v>44</v>
      </c>
      <c r="B30" s="6" t="s">
        <v>94</v>
      </c>
      <c r="C30" s="10">
        <v>250.5</v>
      </c>
      <c r="D30" s="10">
        <v>16780.2</v>
      </c>
      <c r="E30" s="10">
        <v>16780.178749999999</v>
      </c>
      <c r="F30" s="10">
        <v>550.5</v>
      </c>
      <c r="G30" s="26">
        <f t="shared" si="4"/>
        <v>3.2806521972324525</v>
      </c>
      <c r="H30" s="26">
        <f t="shared" si="5"/>
        <v>3.2806563517686009</v>
      </c>
      <c r="I30" s="10">
        <f t="shared" si="6"/>
        <v>300</v>
      </c>
      <c r="J30" s="26">
        <f t="shared" si="7"/>
        <v>219.76047904191617</v>
      </c>
    </row>
    <row r="31" spans="1:10" x14ac:dyDescent="0.25">
      <c r="A31" s="12" t="s">
        <v>45</v>
      </c>
      <c r="B31" s="6" t="s">
        <v>95</v>
      </c>
      <c r="C31" s="10">
        <v>0</v>
      </c>
      <c r="D31" s="10">
        <v>14356</v>
      </c>
      <c r="E31" s="10">
        <v>144</v>
      </c>
      <c r="F31" s="10">
        <v>0</v>
      </c>
      <c r="G31" s="26">
        <f t="shared" si="4"/>
        <v>0</v>
      </c>
      <c r="H31" s="26">
        <f t="shared" si="5"/>
        <v>0</v>
      </c>
      <c r="I31" s="10">
        <f t="shared" si="6"/>
        <v>0</v>
      </c>
      <c r="J31" s="26" t="s">
        <v>7</v>
      </c>
    </row>
    <row r="32" spans="1:10" s="15" customFormat="1" x14ac:dyDescent="0.25">
      <c r="A32" s="13" t="s">
        <v>46</v>
      </c>
      <c r="B32" s="5" t="s">
        <v>96</v>
      </c>
      <c r="C32" s="9">
        <v>1212938</v>
      </c>
      <c r="D32" s="9">
        <v>9489630.5</v>
      </c>
      <c r="E32" s="9">
        <v>9587196.0776899997</v>
      </c>
      <c r="F32" s="9">
        <v>1475065.57069</v>
      </c>
      <c r="G32" s="25">
        <f t="shared" si="4"/>
        <v>15.543972662476163</v>
      </c>
      <c r="H32" s="25">
        <f t="shared" si="5"/>
        <v>15.385787030293132</v>
      </c>
      <c r="I32" s="9">
        <f t="shared" si="6"/>
        <v>262127.57068999996</v>
      </c>
      <c r="J32" s="25">
        <f t="shared" si="7"/>
        <v>121.6109620351576</v>
      </c>
    </row>
    <row r="33" spans="1:10" x14ac:dyDescent="0.25">
      <c r="A33" s="12" t="s">
        <v>47</v>
      </c>
      <c r="B33" s="6" t="s">
        <v>97</v>
      </c>
      <c r="C33" s="10">
        <v>364052.6</v>
      </c>
      <c r="D33" s="10">
        <v>3213120.8</v>
      </c>
      <c r="E33" s="10">
        <v>3257132.2519999999</v>
      </c>
      <c r="F33" s="10">
        <v>495957.85448000004</v>
      </c>
      <c r="G33" s="26">
        <f t="shared" si="4"/>
        <v>15.435393978340311</v>
      </c>
      <c r="H33" s="26">
        <f t="shared" si="5"/>
        <v>15.226825812045657</v>
      </c>
      <c r="I33" s="10">
        <f t="shared" si="6"/>
        <v>131905.25448000006</v>
      </c>
      <c r="J33" s="26">
        <f t="shared" si="7"/>
        <v>136.23247148351641</v>
      </c>
    </row>
    <row r="34" spans="1:10" x14ac:dyDescent="0.25">
      <c r="A34" s="12" t="s">
        <v>48</v>
      </c>
      <c r="B34" s="6" t="s">
        <v>98</v>
      </c>
      <c r="C34" s="10">
        <v>735814.2</v>
      </c>
      <c r="D34" s="10">
        <v>5682996.5</v>
      </c>
      <c r="E34" s="10">
        <v>5692041.6813500002</v>
      </c>
      <c r="F34" s="10">
        <v>856699.63196000003</v>
      </c>
      <c r="G34" s="26">
        <f t="shared" si="4"/>
        <v>15.074787252816362</v>
      </c>
      <c r="H34" s="26">
        <f t="shared" si="5"/>
        <v>15.050832019852914</v>
      </c>
      <c r="I34" s="10">
        <f t="shared" si="6"/>
        <v>120885.43196000007</v>
      </c>
      <c r="J34" s="26">
        <f t="shared" si="7"/>
        <v>116.42879846026348</v>
      </c>
    </row>
    <row r="35" spans="1:10" x14ac:dyDescent="0.25">
      <c r="A35" s="12" t="s">
        <v>49</v>
      </c>
      <c r="B35" s="6" t="s">
        <v>99</v>
      </c>
      <c r="C35" s="10">
        <v>78087.899999999994</v>
      </c>
      <c r="D35" s="10">
        <v>449282.4</v>
      </c>
      <c r="E35" s="10">
        <v>444884.65100000001</v>
      </c>
      <c r="F35" s="10">
        <v>86205.577480000007</v>
      </c>
      <c r="G35" s="26">
        <f t="shared" si="4"/>
        <v>19.187392490780855</v>
      </c>
      <c r="H35" s="26">
        <f t="shared" si="5"/>
        <v>19.377062635500995</v>
      </c>
      <c r="I35" s="10">
        <f t="shared" si="6"/>
        <v>8117.677480000013</v>
      </c>
      <c r="J35" s="26">
        <f t="shared" si="7"/>
        <v>110.39556381974674</v>
      </c>
    </row>
    <row r="36" spans="1:10" ht="30" x14ac:dyDescent="0.25">
      <c r="A36" s="12" t="s">
        <v>50</v>
      </c>
      <c r="B36" s="6" t="s">
        <v>100</v>
      </c>
      <c r="C36" s="10">
        <v>8.5</v>
      </c>
      <c r="D36" s="10">
        <v>250</v>
      </c>
      <c r="E36" s="10">
        <v>250</v>
      </c>
      <c r="F36" s="10">
        <v>0</v>
      </c>
      <c r="G36" s="26">
        <f t="shared" si="4"/>
        <v>0</v>
      </c>
      <c r="H36" s="26">
        <f t="shared" si="5"/>
        <v>0</v>
      </c>
      <c r="I36" s="10">
        <f t="shared" si="6"/>
        <v>-8.5</v>
      </c>
      <c r="J36" s="26">
        <f t="shared" si="7"/>
        <v>0</v>
      </c>
    </row>
    <row r="37" spans="1:10" x14ac:dyDescent="0.25">
      <c r="A37" s="12" t="s">
        <v>51</v>
      </c>
      <c r="B37" s="6" t="s">
        <v>101</v>
      </c>
      <c r="C37" s="10">
        <v>17301.2</v>
      </c>
      <c r="D37" s="10">
        <v>56357</v>
      </c>
      <c r="E37" s="10">
        <v>57557</v>
      </c>
      <c r="F37" s="10">
        <v>13768.94801</v>
      </c>
      <c r="G37" s="26">
        <f t="shared" si="4"/>
        <v>24.431655357808257</v>
      </c>
      <c r="H37" s="26">
        <f t="shared" si="5"/>
        <v>23.922282276699619</v>
      </c>
      <c r="I37" s="10">
        <f t="shared" si="6"/>
        <v>-3532.2519900000007</v>
      </c>
      <c r="J37" s="26">
        <f t="shared" si="7"/>
        <v>79.583774593669801</v>
      </c>
    </row>
    <row r="38" spans="1:10" x14ac:dyDescent="0.25">
      <c r="A38" s="12" t="s">
        <v>52</v>
      </c>
      <c r="B38" s="6" t="s">
        <v>102</v>
      </c>
      <c r="C38" s="10">
        <v>17673.599999999999</v>
      </c>
      <c r="D38" s="10">
        <v>87623.8</v>
      </c>
      <c r="E38" s="10">
        <v>135330.49334000002</v>
      </c>
      <c r="F38" s="10">
        <v>22433.55876</v>
      </c>
      <c r="G38" s="26">
        <f t="shared" si="4"/>
        <v>25.602129512757948</v>
      </c>
      <c r="H38" s="26">
        <f t="shared" si="5"/>
        <v>16.57686911968808</v>
      </c>
      <c r="I38" s="10">
        <f t="shared" si="6"/>
        <v>4759.9587600000013</v>
      </c>
      <c r="J38" s="26">
        <f t="shared" si="7"/>
        <v>126.93259302009778</v>
      </c>
    </row>
    <row r="39" spans="1:10" s="15" customFormat="1" x14ac:dyDescent="0.25">
      <c r="A39" s="13" t="s">
        <v>53</v>
      </c>
      <c r="B39" s="5" t="s">
        <v>103</v>
      </c>
      <c r="C39" s="9">
        <v>121419.5</v>
      </c>
      <c r="D39" s="9">
        <v>522080</v>
      </c>
      <c r="E39" s="9">
        <v>611108.19313999999</v>
      </c>
      <c r="F39" s="9">
        <v>137225.45306</v>
      </c>
      <c r="G39" s="25">
        <f t="shared" si="4"/>
        <v>26.284372712994177</v>
      </c>
      <c r="H39" s="25">
        <f t="shared" si="5"/>
        <v>22.455181357478992</v>
      </c>
      <c r="I39" s="9">
        <f t="shared" si="6"/>
        <v>15805.95306</v>
      </c>
      <c r="J39" s="25">
        <f t="shared" si="7"/>
        <v>113.0176397201438</v>
      </c>
    </row>
    <row r="40" spans="1:10" x14ac:dyDescent="0.25">
      <c r="A40" s="12" t="s">
        <v>54</v>
      </c>
      <c r="B40" s="6" t="s">
        <v>104</v>
      </c>
      <c r="C40" s="10">
        <v>121419.5</v>
      </c>
      <c r="D40" s="10">
        <v>522080</v>
      </c>
      <c r="E40" s="10">
        <v>611108.19313999999</v>
      </c>
      <c r="F40" s="10">
        <v>137225.45306</v>
      </c>
      <c r="G40" s="26">
        <f t="shared" si="4"/>
        <v>26.284372712994177</v>
      </c>
      <c r="H40" s="26">
        <f t="shared" si="5"/>
        <v>22.455181357478992</v>
      </c>
      <c r="I40" s="10">
        <f t="shared" si="6"/>
        <v>15805.95306</v>
      </c>
      <c r="J40" s="26">
        <f t="shared" si="7"/>
        <v>113.0176397201438</v>
      </c>
    </row>
    <row r="41" spans="1:10" s="15" customFormat="1" x14ac:dyDescent="0.25">
      <c r="A41" s="13" t="s">
        <v>55</v>
      </c>
      <c r="B41" s="5" t="s">
        <v>105</v>
      </c>
      <c r="C41" s="9">
        <v>74535.3</v>
      </c>
      <c r="D41" s="9">
        <v>386174</v>
      </c>
      <c r="E41" s="9">
        <v>384765.4</v>
      </c>
      <c r="F41" s="9">
        <v>68809.691139999995</v>
      </c>
      <c r="G41" s="25">
        <f t="shared" si="4"/>
        <v>17.818312765748082</v>
      </c>
      <c r="H41" s="25">
        <f t="shared" si="5"/>
        <v>17.883544398742714</v>
      </c>
      <c r="I41" s="9">
        <f t="shared" si="6"/>
        <v>-5725.6088600000076</v>
      </c>
      <c r="J41" s="25">
        <f t="shared" si="7"/>
        <v>92.318258784763714</v>
      </c>
    </row>
    <row r="42" spans="1:10" x14ac:dyDescent="0.25">
      <c r="A42" s="12" t="s">
        <v>56</v>
      </c>
      <c r="B42" s="6" t="s">
        <v>106</v>
      </c>
      <c r="C42" s="10">
        <v>6462.8</v>
      </c>
      <c r="D42" s="10">
        <v>26400</v>
      </c>
      <c r="E42" s="10">
        <v>26400</v>
      </c>
      <c r="F42" s="10">
        <v>6587.2563</v>
      </c>
      <c r="G42" s="26">
        <f t="shared" si="4"/>
        <v>24.951728409090908</v>
      </c>
      <c r="H42" s="26">
        <f t="shared" si="5"/>
        <v>24.951728409090908</v>
      </c>
      <c r="I42" s="10">
        <f t="shared" si="6"/>
        <v>124.45629999999983</v>
      </c>
      <c r="J42" s="26">
        <f t="shared" si="7"/>
        <v>101.92573342823543</v>
      </c>
    </row>
    <row r="43" spans="1:10" x14ac:dyDescent="0.25">
      <c r="A43" s="12" t="s">
        <v>57</v>
      </c>
      <c r="B43" s="6" t="s">
        <v>107</v>
      </c>
      <c r="C43" s="10">
        <v>49587</v>
      </c>
      <c r="D43" s="10">
        <v>152022</v>
      </c>
      <c r="E43" s="10">
        <v>137326</v>
      </c>
      <c r="F43" s="10">
        <v>38392.024770000004</v>
      </c>
      <c r="G43" s="26">
        <f t="shared" si="4"/>
        <v>25.254255811658844</v>
      </c>
      <c r="H43" s="26">
        <f t="shared" si="5"/>
        <v>27.95685068377438</v>
      </c>
      <c r="I43" s="10">
        <f t="shared" si="6"/>
        <v>-11194.975229999996</v>
      </c>
      <c r="J43" s="26">
        <f t="shared" si="7"/>
        <v>77.423568213443048</v>
      </c>
    </row>
    <row r="44" spans="1:10" x14ac:dyDescent="0.25">
      <c r="A44" s="12" t="s">
        <v>58</v>
      </c>
      <c r="B44" s="6" t="s">
        <v>108</v>
      </c>
      <c r="C44" s="10">
        <v>18485.5</v>
      </c>
      <c r="D44" s="10">
        <v>207452</v>
      </c>
      <c r="E44" s="10">
        <v>207114.4</v>
      </c>
      <c r="F44" s="10">
        <v>20977.755799999999</v>
      </c>
      <c r="G44" s="26">
        <f t="shared" si="4"/>
        <v>10.112101016138672</v>
      </c>
      <c r="H44" s="26">
        <f t="shared" si="5"/>
        <v>10.128583913045157</v>
      </c>
      <c r="I44" s="10">
        <f t="shared" si="6"/>
        <v>2492.255799999999</v>
      </c>
      <c r="J44" s="26">
        <f t="shared" si="7"/>
        <v>113.48222011847122</v>
      </c>
    </row>
    <row r="45" spans="1:10" x14ac:dyDescent="0.25">
      <c r="A45" s="12" t="s">
        <v>59</v>
      </c>
      <c r="B45" s="6" t="s">
        <v>109</v>
      </c>
      <c r="C45" s="10">
        <v>0</v>
      </c>
      <c r="D45" s="10">
        <v>300</v>
      </c>
      <c r="E45" s="10">
        <v>13925</v>
      </c>
      <c r="F45" s="10">
        <v>2852.65427</v>
      </c>
      <c r="G45" s="26">
        <f t="shared" si="4"/>
        <v>950.8847566666667</v>
      </c>
      <c r="H45" s="26">
        <f t="shared" si="5"/>
        <v>20.485847540394971</v>
      </c>
      <c r="I45" s="10">
        <f t="shared" si="6"/>
        <v>2852.65427</v>
      </c>
      <c r="J45" s="26" t="s">
        <v>7</v>
      </c>
    </row>
    <row r="46" spans="1:10" s="15" customFormat="1" x14ac:dyDescent="0.25">
      <c r="A46" s="13" t="s">
        <v>60</v>
      </c>
      <c r="B46" s="5" t="s">
        <v>110</v>
      </c>
      <c r="C46" s="9">
        <v>107258.6</v>
      </c>
      <c r="D46" s="9">
        <v>992548.5</v>
      </c>
      <c r="E46" s="9">
        <v>1012548.46</v>
      </c>
      <c r="F46" s="9">
        <v>144331.70063000001</v>
      </c>
      <c r="G46" s="25">
        <f t="shared" si="4"/>
        <v>14.541526245820735</v>
      </c>
      <c r="H46" s="25">
        <f t="shared" si="5"/>
        <v>14.254300542810563</v>
      </c>
      <c r="I46" s="9">
        <f t="shared" si="6"/>
        <v>37073.100630000001</v>
      </c>
      <c r="J46" s="25">
        <f t="shared" si="7"/>
        <v>134.56422201110215</v>
      </c>
    </row>
    <row r="47" spans="1:10" x14ac:dyDescent="0.25">
      <c r="A47" s="12" t="s">
        <v>61</v>
      </c>
      <c r="B47" s="6" t="s">
        <v>111</v>
      </c>
      <c r="C47" s="10">
        <v>99221.5</v>
      </c>
      <c r="D47" s="10">
        <v>953790</v>
      </c>
      <c r="E47" s="10">
        <v>973748.13052999997</v>
      </c>
      <c r="F47" s="10">
        <v>136062.99427000002</v>
      </c>
      <c r="G47" s="26">
        <f t="shared" si="4"/>
        <v>14.265508578408248</v>
      </c>
      <c r="H47" s="26">
        <f t="shared" si="5"/>
        <v>13.973119947962569</v>
      </c>
      <c r="I47" s="10">
        <f t="shared" si="6"/>
        <v>36841.494270000025</v>
      </c>
      <c r="J47" s="26">
        <f t="shared" si="7"/>
        <v>137.13055564570183</v>
      </c>
    </row>
    <row r="48" spans="1:10" x14ac:dyDescent="0.25">
      <c r="A48" s="12" t="s">
        <v>62</v>
      </c>
      <c r="B48" s="6" t="s">
        <v>112</v>
      </c>
      <c r="C48" s="10">
        <v>8037.1</v>
      </c>
      <c r="D48" s="10">
        <v>38758.5</v>
      </c>
      <c r="E48" s="10">
        <v>38800.329469999997</v>
      </c>
      <c r="F48" s="10">
        <v>8268.7063600000001</v>
      </c>
      <c r="G48" s="26">
        <f t="shared" si="4"/>
        <v>21.333917360062955</v>
      </c>
      <c r="H48" s="26">
        <f t="shared" si="5"/>
        <v>21.31091790442985</v>
      </c>
      <c r="I48" s="10">
        <f t="shared" si="6"/>
        <v>231.60635999999977</v>
      </c>
      <c r="J48" s="26">
        <f t="shared" si="7"/>
        <v>102.88171554416394</v>
      </c>
    </row>
    <row r="49" spans="1:10" s="15" customFormat="1" x14ac:dyDescent="0.25">
      <c r="A49" s="13" t="s">
        <v>63</v>
      </c>
      <c r="B49" s="5" t="s">
        <v>113</v>
      </c>
      <c r="C49" s="9">
        <v>30995</v>
      </c>
      <c r="D49" s="9">
        <v>158354</v>
      </c>
      <c r="E49" s="9">
        <v>134550.31715000002</v>
      </c>
      <c r="F49" s="9">
        <v>34072.518680000001</v>
      </c>
      <c r="G49" s="25">
        <f t="shared" si="4"/>
        <v>21.516676989529788</v>
      </c>
      <c r="H49" s="25">
        <f t="shared" si="5"/>
        <v>25.323254081976721</v>
      </c>
      <c r="I49" s="9">
        <f t="shared" si="6"/>
        <v>3077.518680000001</v>
      </c>
      <c r="J49" s="25">
        <f t="shared" si="7"/>
        <v>109.92908107759317</v>
      </c>
    </row>
    <row r="50" spans="1:10" x14ac:dyDescent="0.25">
      <c r="A50" s="12" t="s">
        <v>64</v>
      </c>
      <c r="B50" s="6" t="s">
        <v>114</v>
      </c>
      <c r="C50" s="10">
        <v>5066.7</v>
      </c>
      <c r="D50" s="10">
        <v>38927.300000000003</v>
      </c>
      <c r="E50" s="10">
        <v>38927.300000000003</v>
      </c>
      <c r="F50" s="10">
        <v>9629.3729999999996</v>
      </c>
      <c r="G50" s="26">
        <f t="shared" si="4"/>
        <v>24.736811954592277</v>
      </c>
      <c r="H50" s="26">
        <f t="shared" si="5"/>
        <v>24.736811954592277</v>
      </c>
      <c r="I50" s="10">
        <f t="shared" si="6"/>
        <v>4562.6729999999998</v>
      </c>
      <c r="J50" s="26">
        <f t="shared" si="7"/>
        <v>190.05216413049914</v>
      </c>
    </row>
    <row r="51" spans="1:10" x14ac:dyDescent="0.25">
      <c r="A51" s="12" t="s">
        <v>65</v>
      </c>
      <c r="B51" s="6" t="s">
        <v>115</v>
      </c>
      <c r="C51" s="10">
        <v>3611.8</v>
      </c>
      <c r="D51" s="10">
        <v>26865</v>
      </c>
      <c r="E51" s="10">
        <v>23812.2</v>
      </c>
      <c r="F51" s="10">
        <v>3840.1</v>
      </c>
      <c r="G51" s="26">
        <f t="shared" si="4"/>
        <v>14.294062907128232</v>
      </c>
      <c r="H51" s="26">
        <f t="shared" si="5"/>
        <v>16.126607369331687</v>
      </c>
      <c r="I51" s="10">
        <f t="shared" si="6"/>
        <v>228.29999999999973</v>
      </c>
      <c r="J51" s="26">
        <f t="shared" si="7"/>
        <v>106.32094800376544</v>
      </c>
    </row>
    <row r="52" spans="1:10" x14ac:dyDescent="0.25">
      <c r="A52" s="12" t="s">
        <v>66</v>
      </c>
      <c r="B52" s="6" t="s">
        <v>116</v>
      </c>
      <c r="C52" s="10">
        <v>22316.5</v>
      </c>
      <c r="D52" s="10">
        <v>92561.7</v>
      </c>
      <c r="E52" s="10">
        <v>71810.817150000003</v>
      </c>
      <c r="F52" s="10">
        <v>20603.045679999999</v>
      </c>
      <c r="G52" s="26">
        <f t="shared" si="4"/>
        <v>22.258715732316929</v>
      </c>
      <c r="H52" s="26">
        <f t="shared" si="5"/>
        <v>28.690727243729739</v>
      </c>
      <c r="I52" s="10">
        <f t="shared" si="6"/>
        <v>-1713.4543200000007</v>
      </c>
      <c r="J52" s="26">
        <f t="shared" si="7"/>
        <v>92.322029350480577</v>
      </c>
    </row>
    <row r="53" spans="1:10" s="15" customFormat="1" ht="28.5" x14ac:dyDescent="0.25">
      <c r="A53" s="13" t="s">
        <v>67</v>
      </c>
      <c r="B53" s="5" t="s">
        <v>117</v>
      </c>
      <c r="C53" s="9">
        <v>8082.3</v>
      </c>
      <c r="D53" s="9">
        <v>67350</v>
      </c>
      <c r="E53" s="9">
        <v>52725</v>
      </c>
      <c r="F53" s="9">
        <v>0</v>
      </c>
      <c r="G53" s="25">
        <f t="shared" si="4"/>
        <v>0</v>
      </c>
      <c r="H53" s="25">
        <f t="shared" si="5"/>
        <v>0</v>
      </c>
      <c r="I53" s="9">
        <f t="shared" si="6"/>
        <v>-8082.3</v>
      </c>
      <c r="J53" s="25">
        <f t="shared" si="7"/>
        <v>0</v>
      </c>
    </row>
    <row r="54" spans="1:10" ht="30" x14ac:dyDescent="0.25">
      <c r="A54" s="12" t="s">
        <v>68</v>
      </c>
      <c r="B54" s="6" t="s">
        <v>118</v>
      </c>
      <c r="C54" s="10">
        <v>8082.3</v>
      </c>
      <c r="D54" s="10">
        <v>67350</v>
      </c>
      <c r="E54" s="10">
        <v>52725</v>
      </c>
      <c r="F54" s="10">
        <v>0</v>
      </c>
      <c r="G54" s="26">
        <f t="shared" si="4"/>
        <v>0</v>
      </c>
      <c r="H54" s="26">
        <f t="shared" si="5"/>
        <v>0</v>
      </c>
      <c r="I54" s="10">
        <f t="shared" si="6"/>
        <v>-8082.3</v>
      </c>
      <c r="J54" s="26">
        <f t="shared" si="7"/>
        <v>0</v>
      </c>
    </row>
    <row r="55" spans="1:10" s="15" customFormat="1" ht="18.75" x14ac:dyDescent="0.25">
      <c r="A55" s="16" t="s">
        <v>69</v>
      </c>
      <c r="B55" s="17"/>
      <c r="C55" s="9">
        <f>SUM(C6,C13,C16,C23,C28,C32,C39,C41,C46,C49,C53)</f>
        <v>2220414.0999999996</v>
      </c>
      <c r="D55" s="9">
        <v>15925782.800000001</v>
      </c>
      <c r="E55" s="9">
        <v>16448991.69148</v>
      </c>
      <c r="F55" s="9">
        <v>2892362.6058200002</v>
      </c>
      <c r="G55" s="25">
        <f t="shared" si="4"/>
        <v>18.161509811750037</v>
      </c>
      <c r="H55" s="25">
        <f t="shared" si="5"/>
        <v>17.583829210140234</v>
      </c>
      <c r="I55" s="9">
        <f t="shared" si="6"/>
        <v>671948.50582000054</v>
      </c>
      <c r="J55" s="25">
        <f t="shared" si="7"/>
        <v>130.26230583835695</v>
      </c>
    </row>
    <row r="56" spans="1:1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</row>
  </sheetData>
  <sheetProtection password="CF0E" sheet="1" objects="1" scenarios="1" formatCells="0" formatColumns="0" formatRows="0" insertColumns="0" insertRows="0" insertHyperlinks="0" deleteColumns="0" deleteRows="0" sort="0" autoFilter="0" pivotTables="0"/>
  <mergeCells count="5">
    <mergeCell ref="A55:B55"/>
    <mergeCell ref="A1:J1"/>
    <mergeCell ref="A3:A4"/>
    <mergeCell ref="B3:B4"/>
    <mergeCell ref="I3:J3"/>
  </mergeCells>
  <pageMargins left="0.23622047244094491" right="0.23622047244094491" top="0.45" bottom="0.45" header="0.23622047244094491" footer="0.23622047244094491"/>
  <pageSetup paperSize="9" scale="63" fitToHeight="0" orientation="landscape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Портянова</cp:lastModifiedBy>
  <cp:lastPrinted>2022-05-12T10:17:46Z</cp:lastPrinted>
  <dcterms:created xsi:type="dcterms:W3CDTF">2021-04-12T14:52:46Z</dcterms:created>
  <dcterms:modified xsi:type="dcterms:W3CDTF">2022-05-19T06:22:50Z</dcterms:modified>
</cp:coreProperties>
</file>